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<sst xmlns="http://schemas.openxmlformats.org/spreadsheetml/2006/main" count="30" uniqueCount="30">
  <si>
    <t xml:space="preserve"/>
  </si>
  <si>
    <t xml:space="preserve">FIP010</t>
  </si>
  <si>
    <t xml:space="preserve">m²</t>
  </si>
  <si>
    <t xml:space="preserve">Isolation thermo-acoustique sous des planchers en bois massif ou en bois laminé, avec des laines minérales.</t>
  </si>
  <si>
    <r>
      <rPr>
        <sz val="8.25"/>
        <color rgb="FF000000"/>
        <rFont val="Arial"/>
        <family val="2"/>
      </rPr>
      <t xml:space="preserve">Isolation thermo-acoustique sous des planchers en bois massif ou en bois laminé, constituée de panneau rigide en laine minérale, selon NF EN 13162, non revêtu, de 20 mm d'épaisseur, résistance thermique &gt;= 0,55 m²K/W, conductivité thermique 0,036 W/(mK), placé bord à bord, simplement appuyé, recouvert avec film de polyéthylène de 0,2 mm d'épaisseur et désolidarisation périmétrique réalisée avec le même matériau isolant, préparé pour recevoir directement le plancher en bois ou laminé. Comprend le ruban autoadhésif pour le scellement des joints.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</si>
  <si>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</si>
  <si>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</si>
  <si>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</si>
  <si>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</si>
  <si>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</si>
  <si>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</si>
  <si>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mt16lra050k</t>
  </si>
  <si>
    <t xml:space="preserve">Panneau rigide en laine minérale, selon NF EN 13162, non revêtu, de 20 mm d'épaisseur, résistance thermique &gt;= 0,55 m²K/W, conductivité thermique 0,036 W/(mK), Euroclasse A2-s1, d0 de réaction au feu selon NF EN 13501-1, et coefficient de résistance à la diffusion de la vapeur d'eau 1.</t>
  </si>
  <si>
    <t xml:space="preserve">m²</t>
  </si>
  <si>
    <t xml:space="preserve">mt16png010d</t>
  </si>
  <si>
    <t xml:space="preserve">Film de polyéthylène de 0,2 mm d'épaisseur et 184 g/m² de masse surfacique.</t>
  </si>
  <si>
    <t xml:space="preserve">m²</t>
  </si>
  <si>
    <t xml:space="preserve">mt16aaa030</t>
  </si>
  <si>
    <t xml:space="preserve">Ruban autoadhésif pour le scellement des joints.</t>
  </si>
  <si>
    <t xml:space="preserve">m</t>
  </si>
  <si>
    <t xml:space="preserve">mo054</t>
  </si>
  <si>
    <t xml:space="preserve">Compagnon professionnel III/CP2 poseur d'isolants rigides ou flexibles.</t>
  </si>
  <si>
    <t xml:space="preserve">h</t>
  </si>
  <si>
    <t xml:space="preserve">mo101</t>
  </si>
  <si>
    <t xml:space="preserve">Ouvrier professionnel II/OP poseur d'isolants rigides ou flexibles.</t>
  </si>
  <si>
    <t xml:space="preserve">h</t>
  </si>
  <si>
    <t xml:space="preserve">Frais de chantier des unités d'ouvrage</t>
  </si>
  <si>
    <t xml:space="preserve">%</t>
  </si>
  <si>
    <t xml:space="preserve">Coût d'entretien décennal: 6.785,6Ar les 10 premières années.</t>
  </si>
  <si>
    <t xml:space="preserve">Montant total HT:</t>
  </si>
</sst>
</file>

<file path=xl/styles.xml><?xml version="1.0" encoding="utf-8"?>
<styleSheet xmlns="http://schemas.openxmlformats.org/spreadsheetml/2006/main">
  <numFmts count="2">
    <numFmt numFmtId="200" formatCode="0.000"/>
    <numFmt numFmtId="201" formatCode="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14" customWidth="1"/>
    <col min="2" max="2" width="5.27" customWidth="1"/>
    <col min="3" max="3" width="1.02" customWidth="1"/>
    <col min="4" max="4" width="78.03"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55.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45.00" thickBot="1" customHeight="1">
      <c r="A9" s="7" t="s">
        <v>11</v>
      </c>
      <c r="B9" s="7"/>
      <c r="C9" s="7" t="s">
        <v>12</v>
      </c>
      <c r="D9" s="7"/>
      <c r="E9" s="9">
        <v>1.1</v>
      </c>
      <c r="F9" s="11" t="s">
        <v>13</v>
      </c>
      <c r="G9" s="13">
        <v>49081.6</v>
      </c>
      <c r="H9" s="13">
        <f ca="1">ROUND(INDIRECT(ADDRESS(ROW()+(0), COLUMN()+(-3), 1))*INDIRECT(ADDRESS(ROW()+(0), COLUMN()+(-1), 1)), 1)</f>
        <v>53989.8</v>
      </c>
    </row>
    <row r="10" spans="1:8" ht="13.50" thickBot="1" customHeight="1">
      <c r="A10" s="14" t="s">
        <v>14</v>
      </c>
      <c r="B10" s="14"/>
      <c r="C10" s="14" t="s">
        <v>15</v>
      </c>
      <c r="D10" s="14"/>
      <c r="E10" s="15">
        <v>1.1</v>
      </c>
      <c r="F10" s="16" t="s">
        <v>16</v>
      </c>
      <c r="G10" s="17">
        <v>2942.6</v>
      </c>
      <c r="H10" s="17">
        <f ca="1">ROUND(INDIRECT(ADDRESS(ROW()+(0), COLUMN()+(-3), 1))*INDIRECT(ADDRESS(ROW()+(0), COLUMN()+(-1), 1)), 1)</f>
        <v>3236.9</v>
      </c>
    </row>
    <row r="11" spans="1:8" ht="13.50" thickBot="1" customHeight="1">
      <c r="A11" s="14" t="s">
        <v>17</v>
      </c>
      <c r="B11" s="14"/>
      <c r="C11" s="14" t="s">
        <v>18</v>
      </c>
      <c r="D11" s="14"/>
      <c r="E11" s="15">
        <v>0.25</v>
      </c>
      <c r="F11" s="16" t="s">
        <v>19</v>
      </c>
      <c r="G11" s="17">
        <v>2153.2</v>
      </c>
      <c r="H11" s="17">
        <f ca="1">ROUND(INDIRECT(ADDRESS(ROW()+(0), COLUMN()+(-3), 1))*INDIRECT(ADDRESS(ROW()+(0), COLUMN()+(-1), 1)), 1)</f>
        <v>538.3</v>
      </c>
    </row>
    <row r="12" spans="1:8" ht="13.50" thickBot="1" customHeight="1">
      <c r="A12" s="14" t="s">
        <v>20</v>
      </c>
      <c r="B12" s="14"/>
      <c r="C12" s="14" t="s">
        <v>21</v>
      </c>
      <c r="D12" s="14"/>
      <c r="E12" s="15">
        <v>0.148</v>
      </c>
      <c r="F12" s="16" t="s">
        <v>22</v>
      </c>
      <c r="G12" s="17">
        <v>7220.6</v>
      </c>
      <c r="H12" s="17">
        <f ca="1">ROUND(INDIRECT(ADDRESS(ROW()+(0), COLUMN()+(-3), 1))*INDIRECT(ADDRESS(ROW()+(0), COLUMN()+(-1), 1)), 1)</f>
        <v>1068.7</v>
      </c>
    </row>
    <row r="13" spans="1:8" ht="13.50" thickBot="1" customHeight="1">
      <c r="A13" s="14" t="s">
        <v>23</v>
      </c>
      <c r="B13" s="14"/>
      <c r="C13" s="18" t="s">
        <v>24</v>
      </c>
      <c r="D13" s="18"/>
      <c r="E13" s="19">
        <v>0.148</v>
      </c>
      <c r="F13" s="20" t="s">
        <v>25</v>
      </c>
      <c r="G13" s="21">
        <v>5251.8</v>
      </c>
      <c r="H13" s="21">
        <f ca="1">ROUND(INDIRECT(ADDRESS(ROW()+(0), COLUMN()+(-3), 1))*INDIRECT(ADDRESS(ROW()+(0), COLUMN()+(-1), 1)), 1)</f>
        <v>777.3</v>
      </c>
    </row>
    <row r="14" spans="1:8" ht="13.50" thickBot="1" customHeight="1">
      <c r="A14" s="18"/>
      <c r="B14" s="18"/>
      <c r="C14" s="5" t="s">
        <v>26</v>
      </c>
      <c r="D14" s="5"/>
      <c r="E14" s="22">
        <v>2</v>
      </c>
      <c r="F14" s="23" t="s">
        <v>27</v>
      </c>
      <c r="G14" s="24">
        <f ca="1">ROUND(SUM(INDIRECT(ADDRESS(ROW()+(-1), COLUMN()+(1), 1)),INDIRECT(ADDRESS(ROW()+(-2), COLUMN()+(1), 1)),INDIRECT(ADDRESS(ROW()+(-3), COLUMN()+(1), 1)),INDIRECT(ADDRESS(ROW()+(-4), COLUMN()+(1), 1)),INDIRECT(ADDRESS(ROW()+(-5), COLUMN()+(1), 1))), 1)</f>
        <v>59611</v>
      </c>
      <c r="H14" s="24">
        <f ca="1">ROUND(INDIRECT(ADDRESS(ROW()+(0), COLUMN()+(-3), 1))*INDIRECT(ADDRESS(ROW()+(0), COLUMN()+(-1), 1))/100, 1)</f>
        <v>1192.2</v>
      </c>
    </row>
    <row r="15" spans="1:8" ht="13.50" thickBot="1" customHeight="1">
      <c r="A15" s="25" t="s">
        <v>28</v>
      </c>
      <c r="B15" s="25"/>
      <c r="C15" s="26"/>
      <c r="D15" s="26"/>
      <c r="E15" s="26"/>
      <c r="F15" s="27"/>
      <c r="G15" s="25" t="s">
        <v>29</v>
      </c>
      <c r="H15" s="28">
        <f ca="1">ROUND(SUM(INDIRECT(ADDRESS(ROW()+(-1), COLUMN()+(0), 1)),INDIRECT(ADDRESS(ROW()+(-2), COLUMN()+(0), 1)),INDIRECT(ADDRESS(ROW()+(-3), COLUMN()+(0), 1)),INDIRECT(ADDRESS(ROW()+(-4), COLUMN()+(0), 1)),INDIRECT(ADDRESS(ROW()+(-5), COLUMN()+(0), 1)),INDIRECT(ADDRESS(ROW()+(-6), COLUMN()+(0), 1))), 1)</f>
        <v>60803.2</v>
      </c>
    </row>
  </sheetData>
  <mergeCells count="19">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E15"/>
  </mergeCells>
  <pageMargins left="0.147638" right="0.147638" top="0.206693" bottom="0.206693" header="0.0" footer="0.0"/>
  <pageSetup paperSize="9" orientation="portrait"/>
  <rowBreaks count="0" manualBreakCount="0">
    </rowBreaks>
</worksheet>
</file>